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/>
  </bookViews>
  <sheets>
    <sheet name="Chapter 8 Form" sheetId="1" r:id="rId1"/>
  </sheets>
  <calcPr calcId="145621"/>
</workbook>
</file>

<file path=xl/calcChain.xml><?xml version="1.0" encoding="utf-8"?>
<calcChain xmlns="http://schemas.openxmlformats.org/spreadsheetml/2006/main">
  <c r="I30" i="1" l="1"/>
  <c r="I31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E27" i="1"/>
  <c r="E30" i="1"/>
  <c r="E29" i="1"/>
  <c r="E28" i="1"/>
  <c r="D30" i="1"/>
  <c r="D29" i="1"/>
  <c r="D28" i="1"/>
  <c r="D27" i="1"/>
  <c r="D26" i="1"/>
  <c r="D25" i="1"/>
  <c r="F27" i="1" l="1"/>
  <c r="F26" i="1"/>
  <c r="F25" i="1"/>
  <c r="C30" i="1" l="1"/>
  <c r="C29" i="1"/>
  <c r="C28" i="1"/>
  <c r="C27" i="1"/>
  <c r="F30" i="1"/>
  <c r="F29" i="1"/>
  <c r="E23" i="1"/>
  <c r="D20" i="1"/>
  <c r="D19" i="1"/>
  <c r="D18" i="1"/>
  <c r="D21" i="1" s="1"/>
  <c r="F28" i="1" s="1"/>
  <c r="F31" i="1" l="1"/>
</calcChain>
</file>

<file path=xl/sharedStrings.xml><?xml version="1.0" encoding="utf-8"?>
<sst xmlns="http://schemas.openxmlformats.org/spreadsheetml/2006/main" count="42" uniqueCount="38">
  <si>
    <t>Chapter 8: Applying Excel</t>
  </si>
  <si>
    <t>Data</t>
  </si>
  <si>
    <t>Example C</t>
  </si>
  <si>
    <t>Cost of equipment needed</t>
  </si>
  <si>
    <t>Working capital needed</t>
  </si>
  <si>
    <t xml:space="preserve">Overhaul of equipment in </t>
  </si>
  <si>
    <t>years</t>
  </si>
  <si>
    <t>Salvage value of the equipment in</t>
  </si>
  <si>
    <t>Annual revenues and costs:</t>
  </si>
  <si>
    <t>Sales revenues</t>
  </si>
  <si>
    <t>Cost of goods sold</t>
  </si>
  <si>
    <t>Out-of-pocket operating costs</t>
  </si>
  <si>
    <t>Discount rate</t>
  </si>
  <si>
    <t>Enter a formula into each of the cells marked with a ? below</t>
  </si>
  <si>
    <t>Exhibit 8-4</t>
  </si>
  <si>
    <t>Less cost of goods sold</t>
  </si>
  <si>
    <t>Less out-of-pocket costs</t>
  </si>
  <si>
    <t>Annual net cash inflows</t>
  </si>
  <si>
    <t>Amount of</t>
  </si>
  <si>
    <t>Present Value</t>
  </si>
  <si>
    <t>Year(s)</t>
  </si>
  <si>
    <t>Cash Flow</t>
  </si>
  <si>
    <t>Factor*</t>
  </si>
  <si>
    <t>of Cash Flows</t>
  </si>
  <si>
    <t>Purchase of equipment</t>
  </si>
  <si>
    <t>Now</t>
  </si>
  <si>
    <t>Overhaul of equipment</t>
  </si>
  <si>
    <t>Annual net cash inflows from sales of the product line</t>
  </si>
  <si>
    <t>1-</t>
  </si>
  <si>
    <t>Salvage value of equipment</t>
  </si>
  <si>
    <t>Working capital released</t>
  </si>
  <si>
    <t>Net present value</t>
  </si>
  <si>
    <t>*Use the formulas from Appendix 8B:</t>
  </si>
  <si>
    <t>Present value of $1 = 1/(1+r)^n</t>
  </si>
  <si>
    <t>Present value of an annuity of $1 = (1/r)*(1-(1/(1+r)^n))</t>
  </si>
  <si>
    <t>where n is the number of years and r is the discount rate</t>
  </si>
  <si>
    <t>computation of IRR</t>
  </si>
  <si>
    <t>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</si>
</sst>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&quot;$&quot;#,##0"/>
    <numFmt numFmtId="166" formatCode="_(&quot;$&quot;* #,##0_);_(&quot;$&quot;* \(#,##0\);_(&quot;$&quot;* &quot;-&quot;??_);_(@_)"/>
    <numFmt numFmtId="167" formatCode="0.000"/>
    <numFmt numFmtId="168" formatCode="_(&quot;$&quot;* #,##0_);_(&quot;$&quot;* \(#,##0\);_(&quot;$&quot;* &quot;-&quot;?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3" applyFont="1"/>
    <xf numFmtId="0" fontId="5" fillId="0" borderId="0" xfId="0" applyFont="1"/>
    <xf numFmtId="164" fontId="4" fillId="0" borderId="0" xfId="1" applyNumberFormat="1" applyFont="1"/>
    <xf numFmtId="0" fontId="4" fillId="0" borderId="0" xfId="0" applyFont="1"/>
    <xf numFmtId="165" fontId="4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4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/>
    </xf>
    <xf numFmtId="166" fontId="4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center"/>
    </xf>
    <xf numFmtId="9" fontId="6" fillId="0" borderId="0" xfId="3" applyNumberFormat="1" applyFont="1" applyAlignment="1">
      <alignment horizontal="center"/>
    </xf>
    <xf numFmtId="4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68" fontId="4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168" fontId="4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left" indent="1"/>
    </xf>
    <xf numFmtId="165" fontId="4" fillId="0" borderId="0" xfId="3" applyNumberFormat="1" applyFont="1" applyBorder="1" applyAlignment="1">
      <alignment horizontal="right"/>
    </xf>
    <xf numFmtId="0" fontId="4" fillId="0" borderId="0" xfId="2" applyNumberFormat="1" applyFont="1" applyAlignment="1">
      <alignment horizontal="right"/>
    </xf>
    <xf numFmtId="165" fontId="4" fillId="0" borderId="0" xfId="3" applyNumberFormat="1" applyFont="1"/>
    <xf numFmtId="166" fontId="4" fillId="0" borderId="0" xfId="3" applyNumberFormat="1" applyFont="1"/>
    <xf numFmtId="0" fontId="4" fillId="2" borderId="0" xfId="3" applyFont="1" applyFill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3" applyFont="1" applyAlignment="1">
      <alignment horizontal="center"/>
    </xf>
    <xf numFmtId="10" fontId="4" fillId="2" borderId="0" xfId="3" applyNumberFormat="1" applyFont="1" applyFill="1"/>
  </cellXfs>
  <cellStyles count="8">
    <cellStyle name="Comma" xfId="1" builtinId="3"/>
    <cellStyle name="Comma [0] 2" xfId="4"/>
    <cellStyle name="Currency [0] 2" xfId="5"/>
    <cellStyle name="Currency 2" xfId="6"/>
    <cellStyle name="Normal" xfId="0" builtinId="0"/>
    <cellStyle name="Normal_Process Costing template" xfId="3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B7" workbookViewId="0">
      <selection activeCell="I31" sqref="I31"/>
    </sheetView>
  </sheetViews>
  <sheetFormatPr defaultColWidth="11.44140625" defaultRowHeight="13.2"/>
  <cols>
    <col min="1" max="1" width="49" style="2" customWidth="1"/>
    <col min="2" max="2" width="5" style="2" customWidth="1"/>
    <col min="3" max="3" width="5.5546875" style="2" customWidth="1"/>
    <col min="4" max="4" width="11.44140625" style="2" customWidth="1"/>
    <col min="5" max="5" width="8.6640625" style="2" customWidth="1"/>
    <col min="6" max="6" width="12.6640625" style="2" customWidth="1"/>
    <col min="7" max="7" width="4.5546875" style="2" customWidth="1"/>
    <col min="8" max="8" width="16.5546875" style="2" customWidth="1"/>
    <col min="9" max="16384" width="11.44140625" style="2"/>
  </cols>
  <sheetData>
    <row r="1" spans="1:9">
      <c r="A1" s="1" t="s">
        <v>0</v>
      </c>
    </row>
    <row r="2" spans="1:9">
      <c r="A2" s="1"/>
    </row>
    <row r="3" spans="1:9">
      <c r="A3" s="3" t="s">
        <v>1</v>
      </c>
    </row>
    <row r="4" spans="1:9">
      <c r="A4" s="3" t="s">
        <v>2</v>
      </c>
      <c r="B4" s="4"/>
    </row>
    <row r="5" spans="1:9">
      <c r="A5" s="5" t="s">
        <v>3</v>
      </c>
      <c r="D5" s="6">
        <v>783000</v>
      </c>
    </row>
    <row r="6" spans="1:9">
      <c r="A6" s="5" t="s">
        <v>4</v>
      </c>
      <c r="D6" s="6">
        <v>140000</v>
      </c>
    </row>
    <row r="7" spans="1:9">
      <c r="A7" s="5" t="s">
        <v>5</v>
      </c>
      <c r="B7" s="7">
        <v>13</v>
      </c>
      <c r="C7" s="2" t="s">
        <v>6</v>
      </c>
      <c r="D7" s="6">
        <v>20000</v>
      </c>
    </row>
    <row r="8" spans="1:9">
      <c r="A8" s="5" t="s">
        <v>7</v>
      </c>
      <c r="B8" s="7">
        <v>18</v>
      </c>
      <c r="C8" s="2" t="s">
        <v>6</v>
      </c>
      <c r="D8" s="6">
        <v>25000</v>
      </c>
    </row>
    <row r="9" spans="1:9">
      <c r="A9" s="5" t="s">
        <v>8</v>
      </c>
      <c r="B9" s="6"/>
      <c r="D9" s="6"/>
    </row>
    <row r="10" spans="1:9">
      <c r="A10" s="8" t="s">
        <v>9</v>
      </c>
      <c r="B10" s="6"/>
      <c r="D10" s="6">
        <v>430000</v>
      </c>
    </row>
    <row r="11" spans="1:9">
      <c r="A11" s="8" t="s">
        <v>10</v>
      </c>
      <c r="B11" s="6"/>
      <c r="D11" s="6">
        <v>225000</v>
      </c>
      <c r="H11" s="28" t="s">
        <v>36</v>
      </c>
      <c r="I11" s="28"/>
    </row>
    <row r="12" spans="1:9">
      <c r="A12" s="8" t="s">
        <v>11</v>
      </c>
      <c r="B12" s="6"/>
      <c r="D12" s="6">
        <v>60000</v>
      </c>
      <c r="H12" s="2">
        <v>0</v>
      </c>
      <c r="I12" s="26">
        <f>-D5+D6</f>
        <v>-643000</v>
      </c>
    </row>
    <row r="13" spans="1:9">
      <c r="A13" s="5" t="s">
        <v>12</v>
      </c>
      <c r="B13" s="6"/>
      <c r="D13" s="25">
        <v>0.16</v>
      </c>
      <c r="H13" s="2">
        <v>1</v>
      </c>
      <c r="I13" s="27">
        <f>D21</f>
        <v>145000</v>
      </c>
    </row>
    <row r="14" spans="1:9">
      <c r="A14" s="9"/>
      <c r="H14" s="2">
        <v>2</v>
      </c>
      <c r="I14" s="27">
        <f>D21</f>
        <v>145000</v>
      </c>
    </row>
    <row r="15" spans="1:9">
      <c r="A15" s="29" t="s">
        <v>13</v>
      </c>
      <c r="B15" s="29"/>
      <c r="C15" s="29"/>
      <c r="D15" s="29"/>
      <c r="H15" s="2">
        <v>3</v>
      </c>
      <c r="I15" s="27">
        <f>D21</f>
        <v>145000</v>
      </c>
    </row>
    <row r="16" spans="1:9">
      <c r="A16" s="30" t="s">
        <v>14</v>
      </c>
      <c r="B16" s="30"/>
      <c r="C16" s="30"/>
      <c r="D16" s="30"/>
      <c r="H16" s="2">
        <v>4</v>
      </c>
      <c r="I16" s="27">
        <f>D21</f>
        <v>145000</v>
      </c>
    </row>
    <row r="17" spans="1:9">
      <c r="A17" s="10"/>
      <c r="B17" s="10"/>
      <c r="C17" s="10"/>
      <c r="D17" s="10"/>
      <c r="H17" s="2">
        <v>5</v>
      </c>
      <c r="I17" s="27">
        <f>D21</f>
        <v>145000</v>
      </c>
    </row>
    <row r="18" spans="1:9">
      <c r="A18" s="2" t="s">
        <v>9</v>
      </c>
      <c r="D18" s="11">
        <f>D10</f>
        <v>430000</v>
      </c>
      <c r="H18" s="2">
        <v>6</v>
      </c>
      <c r="I18" s="27">
        <f>D21</f>
        <v>145000</v>
      </c>
    </row>
    <row r="19" spans="1:9">
      <c r="A19" s="2" t="s">
        <v>15</v>
      </c>
      <c r="D19" s="6">
        <f>D11</f>
        <v>225000</v>
      </c>
      <c r="H19" s="2">
        <v>7</v>
      </c>
      <c r="I19" s="27">
        <f>D21</f>
        <v>145000</v>
      </c>
    </row>
    <row r="20" spans="1:9">
      <c r="A20" s="2" t="s">
        <v>16</v>
      </c>
      <c r="D20" s="24">
        <f>D12</f>
        <v>60000</v>
      </c>
      <c r="H20" s="2">
        <v>8</v>
      </c>
      <c r="I20" s="27">
        <f>D21</f>
        <v>145000</v>
      </c>
    </row>
    <row r="21" spans="1:9" ht="13.8" thickBot="1">
      <c r="A21" s="2" t="s">
        <v>17</v>
      </c>
      <c r="D21" s="13">
        <f>D18-D19-D20</f>
        <v>145000</v>
      </c>
      <c r="H21" s="2">
        <v>9</v>
      </c>
      <c r="I21" s="27">
        <f>D21</f>
        <v>145000</v>
      </c>
    </row>
    <row r="22" spans="1:9" ht="13.8" thickTop="1">
      <c r="H22" s="2">
        <v>10</v>
      </c>
      <c r="I22" s="27">
        <f>D21</f>
        <v>145000</v>
      </c>
    </row>
    <row r="23" spans="1:9">
      <c r="C23" s="14"/>
      <c r="D23" s="14" t="s">
        <v>18</v>
      </c>
      <c r="E23" s="15">
        <f>D13</f>
        <v>0.16</v>
      </c>
      <c r="F23" s="14" t="s">
        <v>19</v>
      </c>
      <c r="H23" s="2">
        <v>11</v>
      </c>
      <c r="I23" s="27">
        <f>D21</f>
        <v>145000</v>
      </c>
    </row>
    <row r="24" spans="1:9" ht="15" customHeight="1">
      <c r="B24" s="31" t="s">
        <v>20</v>
      </c>
      <c r="C24" s="31"/>
      <c r="D24" s="14" t="s">
        <v>21</v>
      </c>
      <c r="E24" s="14" t="s">
        <v>22</v>
      </c>
      <c r="F24" s="14" t="s">
        <v>23</v>
      </c>
      <c r="H24" s="2">
        <v>12</v>
      </c>
      <c r="I24" s="27">
        <f>D21</f>
        <v>145000</v>
      </c>
    </row>
    <row r="25" spans="1:9">
      <c r="A25" s="2" t="s">
        <v>24</v>
      </c>
      <c r="C25" s="9" t="s">
        <v>25</v>
      </c>
      <c r="D25" s="6">
        <f>-D5</f>
        <v>-783000</v>
      </c>
      <c r="E25" s="17">
        <v>1</v>
      </c>
      <c r="F25" s="18">
        <f t="shared" ref="F25:F30" si="0">D25*E25</f>
        <v>-783000</v>
      </c>
      <c r="H25" s="2">
        <v>13</v>
      </c>
      <c r="I25" s="27">
        <f>D21-D7</f>
        <v>125000</v>
      </c>
    </row>
    <row r="26" spans="1:9">
      <c r="A26" s="2" t="s">
        <v>4</v>
      </c>
      <c r="C26" s="9" t="s">
        <v>25</v>
      </c>
      <c r="D26" s="6">
        <f>-D6</f>
        <v>-140000</v>
      </c>
      <c r="E26" s="17">
        <v>1</v>
      </c>
      <c r="F26" s="12">
        <f t="shared" si="0"/>
        <v>-140000</v>
      </c>
      <c r="H26" s="2">
        <v>14</v>
      </c>
      <c r="I26" s="27">
        <f>D21</f>
        <v>145000</v>
      </c>
    </row>
    <row r="27" spans="1:9">
      <c r="A27" s="2" t="s">
        <v>26</v>
      </c>
      <c r="C27" s="19">
        <f>B7</f>
        <v>13</v>
      </c>
      <c r="D27" s="6">
        <f>-D7</f>
        <v>-20000</v>
      </c>
      <c r="E27" s="17">
        <f>1/(1+D13)^C27</f>
        <v>0.14522659001419991</v>
      </c>
      <c r="F27" s="12">
        <f t="shared" si="0"/>
        <v>-2904.5318002839981</v>
      </c>
      <c r="H27" s="2">
        <v>15</v>
      </c>
      <c r="I27" s="27">
        <f>D21</f>
        <v>145000</v>
      </c>
    </row>
    <row r="28" spans="1:9">
      <c r="A28" s="2" t="s">
        <v>27</v>
      </c>
      <c r="B28" s="20" t="s">
        <v>28</v>
      </c>
      <c r="C28" s="19">
        <f>B8</f>
        <v>18</v>
      </c>
      <c r="D28" s="16">
        <f>D21</f>
        <v>145000</v>
      </c>
      <c r="E28" s="17">
        <f>(1/D13)*(1-(1/(1+D13)^C28))</f>
        <v>5.8178483144376081</v>
      </c>
      <c r="F28" s="12">
        <f t="shared" si="0"/>
        <v>843588.00559345318</v>
      </c>
      <c r="H28" s="2">
        <v>16</v>
      </c>
      <c r="I28" s="27">
        <f>D21</f>
        <v>145000</v>
      </c>
    </row>
    <row r="29" spans="1:9">
      <c r="A29" s="2" t="s">
        <v>29</v>
      </c>
      <c r="B29" s="20"/>
      <c r="C29" s="19">
        <f>B8</f>
        <v>18</v>
      </c>
      <c r="D29" s="11">
        <f>D8</f>
        <v>25000</v>
      </c>
      <c r="E29" s="17">
        <f>1/(1+D13)^C29</f>
        <v>6.9144269689982801E-2</v>
      </c>
      <c r="F29" s="12">
        <f t="shared" si="0"/>
        <v>1728.6067422495701</v>
      </c>
      <c r="H29" s="2">
        <v>17</v>
      </c>
      <c r="I29" s="27">
        <f>D21</f>
        <v>145000</v>
      </c>
    </row>
    <row r="30" spans="1:9">
      <c r="A30" s="2" t="s">
        <v>30</v>
      </c>
      <c r="C30" s="19">
        <f>B8</f>
        <v>18</v>
      </c>
      <c r="D30" s="11">
        <f>D6</f>
        <v>140000</v>
      </c>
      <c r="E30" s="17">
        <f>1/(1+D13)^C30</f>
        <v>6.9144269689982801E-2</v>
      </c>
      <c r="F30" s="12">
        <f t="shared" si="0"/>
        <v>9680.1977565975922</v>
      </c>
      <c r="H30" s="2">
        <v>18</v>
      </c>
      <c r="I30" s="27">
        <f>D21+D8+D6</f>
        <v>310000</v>
      </c>
    </row>
    <row r="31" spans="1:9" ht="13.8" thickBot="1">
      <c r="A31" s="2" t="s">
        <v>31</v>
      </c>
      <c r="C31" s="21"/>
      <c r="E31" s="21"/>
      <c r="F31" s="22">
        <f>SUM(F25:F30)</f>
        <v>-70907.721707983699</v>
      </c>
      <c r="H31" s="2" t="s">
        <v>37</v>
      </c>
      <c r="I31" s="32">
        <f>IRR(I3:I30)</f>
        <v>0.22029761160200567</v>
      </c>
    </row>
    <row r="32" spans="1:9" ht="13.8" thickTop="1"/>
    <row r="33" spans="1:1">
      <c r="A33" s="2" t="s">
        <v>32</v>
      </c>
    </row>
    <row r="34" spans="1:1">
      <c r="A34" s="23" t="s">
        <v>33</v>
      </c>
    </row>
    <row r="35" spans="1:1">
      <c r="A35" s="23" t="s">
        <v>34</v>
      </c>
    </row>
    <row r="36" spans="1:1">
      <c r="A36" s="23" t="s">
        <v>35</v>
      </c>
    </row>
  </sheetData>
  <mergeCells count="3">
    <mergeCell ref="A15:D15"/>
    <mergeCell ref="A16:D16"/>
    <mergeCell ref="B24:C24"/>
  </mergeCells>
  <printOptions gridLines="1" gridLinesSet="0"/>
  <pageMargins left="0.25" right="0.25" top="0.75" bottom="0.25" header="0.5" footer="0.5"/>
  <pageSetup orientation="portrait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8 Form</vt:lpstr>
    </vt:vector>
  </TitlesOfParts>
  <Company>The McGraw-Hill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Katie</dc:creator>
  <cp:lastModifiedBy>Forsyth, Amy</cp:lastModifiedBy>
  <dcterms:created xsi:type="dcterms:W3CDTF">2012-09-21T16:17:42Z</dcterms:created>
  <dcterms:modified xsi:type="dcterms:W3CDTF">2015-09-26T21:16:15Z</dcterms:modified>
</cp:coreProperties>
</file>